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040" activeTab="3"/>
  </bookViews>
  <sheets>
    <sheet name="06.A" sheetId="1" r:id="rId1"/>
    <sheet name="Sheet1" sheetId="6" state="hidden" r:id="rId2"/>
    <sheet name="06,B" sheetId="7" r:id="rId3"/>
    <sheet name="06,c" sheetId="8" r:id="rId4"/>
  </sheets>
  <externalReferences>
    <externalReference r:id="rId5"/>
  </externalReferences>
  <definedNames>
    <definedName name="loai_16" localSheetId="0">'06.A'!$A$3</definedName>
    <definedName name="loai_17" localSheetId="0">'06.A'!#REF!</definedName>
    <definedName name="loai_18" localSheetId="0">'06.A'!#REF!</definedName>
    <definedName name="_xlnm.Print_Area" localSheetId="0">'06.A'!$A$1:$M$16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7" l="1"/>
  <c r="L9" i="7"/>
  <c r="H9" i="7"/>
  <c r="H8" i="7" s="1"/>
  <c r="D9" i="7"/>
  <c r="Q8" i="7"/>
  <c r="P8" i="7"/>
  <c r="O8" i="7"/>
  <c r="M8" i="7"/>
  <c r="K8" i="7"/>
  <c r="J8" i="7"/>
  <c r="I8" i="7"/>
  <c r="G8" i="7"/>
  <c r="E8" i="7"/>
  <c r="D8" i="7"/>
  <c r="L11" i="8"/>
  <c r="K11" i="8"/>
  <c r="J11" i="8"/>
  <c r="I11" i="8"/>
  <c r="H11" i="8"/>
  <c r="G11" i="8"/>
  <c r="F11" i="8"/>
  <c r="E11" i="8"/>
  <c r="D11" i="8"/>
  <c r="C11" i="8"/>
  <c r="N8" i="7" l="1"/>
  <c r="L8" i="7"/>
  <c r="R12" i="6" l="1"/>
  <c r="P13" i="6" l="1"/>
  <c r="O13" i="6"/>
  <c r="N13" i="6"/>
  <c r="M13" i="6"/>
  <c r="L13" i="6"/>
  <c r="K13" i="6"/>
  <c r="J13" i="6"/>
  <c r="H13" i="6"/>
  <c r="G13" i="6"/>
  <c r="Q13" i="6"/>
  <c r="I12" i="6"/>
  <c r="I13" i="6" s="1"/>
  <c r="R13" i="6" l="1"/>
</calcChain>
</file>

<file path=xl/sharedStrings.xml><?xml version="1.0" encoding="utf-8"?>
<sst xmlns="http://schemas.openxmlformats.org/spreadsheetml/2006/main" count="153" uniqueCount="112">
  <si>
    <t>Biểu số 06.A</t>
  </si>
  <si>
    <t>Đơn vị: triệu đồng</t>
  </si>
  <si>
    <t>Tên doanh nghiệp</t>
  </si>
  <si>
    <t>Tổng vốn NN đầu tư</t>
  </si>
  <si>
    <t>Vốn điều lệ của DN</t>
  </si>
  <si>
    <t>Nguồn vốn Nhà nước đầu tư vào DN</t>
  </si>
  <si>
    <t>Tình hình đầu tư vốn Nhà nước</t>
  </si>
  <si>
    <t>NSĐP</t>
  </si>
  <si>
    <t>Quỹ HTSX và PTDN</t>
  </si>
  <si>
    <t>Quỹ đầu tư phát triển</t>
  </si>
  <si>
    <t>Quỹ HTSXDN tại DN</t>
  </si>
  <si>
    <t>Khác</t>
  </si>
  <si>
    <t>Còn phải đầu tư</t>
  </si>
  <si>
    <t>(13)=(3)-(12)</t>
  </si>
  <si>
    <t>I</t>
  </si>
  <si>
    <t>II</t>
  </si>
  <si>
    <t>III</t>
  </si>
  <si>
    <t>Tổng cộng</t>
  </si>
  <si>
    <t>Ghi chú:</t>
  </si>
  <si>
    <t>Số liệu báo cáo tính đến 31/12 năm báo cáo</t>
  </si>
  <si>
    <t>Các số liệu được lấy trên Biểu 01.A, 01.B và 0.1D, trong đó:</t>
  </si>
  <si>
    <t>Cột (3) mục I lấy theo số liệu cột (8) Biểu số 01.A</t>
  </si>
  <si>
    <t>Cột (3) mục II lấy theo số liệu cột (8) Biểu số 01.B</t>
  </si>
  <si>
    <t>Cột (3) mục III lấy theo số liệu cột (7) Biểu số 01.D</t>
  </si>
  <si>
    <t>Số liệu tại mục III lấy trên Biểu số 01.D đối với trường hợp mua lại toàn bộ doanh nghiệp (NN sở hữu 100% VĐL)</t>
  </si>
  <si>
    <t>(Ký, họ tên, đóng dấu)</t>
  </si>
  <si>
    <t>Lĩnh vực kinh doanh</t>
  </si>
  <si>
    <t>Tổng tài sản</t>
  </si>
  <si>
    <t>Tổng nguồn vốn</t>
  </si>
  <si>
    <t>Trong đó:</t>
  </si>
  <si>
    <t>Nợ phải trả</t>
  </si>
  <si>
    <t>Tỷ lệ sở hữu của nhà nước</t>
  </si>
  <si>
    <t>Nợ phải thu khó đòi</t>
  </si>
  <si>
    <t>Năm trước</t>
  </si>
  <si>
    <t>Năm báo cáo</t>
  </si>
  <si>
    <t>Biểu số 06.C</t>
  </si>
  <si>
    <t>Lỗ</t>
  </si>
  <si>
    <t>Đã nộp NSNN</t>
  </si>
  <si>
    <t>Đầu tư ngoài ngành</t>
  </si>
  <si>
    <t>Lỗ phát sinh</t>
  </si>
  <si>
    <t>Lỗ Lũy kế</t>
  </si>
  <si>
    <t>Lĩnh vực</t>
  </si>
  <si>
    <t>Tổng giá trị khoản đầu tư</t>
  </si>
  <si>
    <t>Ghi chú: Số liệu tại thời điểm ngày 31 tháng 12 năm báo cáo.</t>
  </si>
  <si>
    <t>Tổng số (Mã 270 CĐKT)</t>
  </si>
  <si>
    <t>Tổng số (Mã 300 CĐKT)</t>
  </si>
  <si>
    <t>Công ty TNHH MTV LN Ngọc Hồi</t>
  </si>
  <si>
    <t>UBND TỈNH KON TUM</t>
  </si>
  <si>
    <t>Tài sản ngắn hạn (Mã 100 CĐKT)</t>
  </si>
  <si>
    <t>Hàng tồn kho (Mã 140 CĐKT)</t>
  </si>
  <si>
    <t>Đầu tư tài chính ngắn hạn (Mã 120 CĐKT)</t>
  </si>
  <si>
    <t>Đầu tư tài chính dài hạn (Mã 250 CĐKT)</t>
  </si>
  <si>
    <t>Tài sản dài hạn (Mã 200 CĐKT)</t>
  </si>
  <si>
    <t>Nợ phải thu (Mã 130 + Mã 210 CĐKT)</t>
  </si>
  <si>
    <t>Nợ phải trả ngắn hạn (Mã 310 CĐKT)</t>
  </si>
  <si>
    <t>Nợ phải trả dài hạn (Mã 330 CĐKT)</t>
  </si>
  <si>
    <t>Nợ vay (vay ngắn hạn và dài hạn) (Mã 320 CĐKT + Mã 338 CĐKT)</t>
  </si>
  <si>
    <t>Vốn chủ sở hữu (Mã 410 CĐKT)</t>
  </si>
  <si>
    <t>Kon Tum, ngày…... tháng….... năm 2016</t>
  </si>
  <si>
    <t>NSTW</t>
  </si>
  <si>
    <t>CỘNG HÒA XÃ HỘI CHỦ NGHĨA VIỆT NAM</t>
  </si>
  <si>
    <t>Độc lập - Tự do - Hạnh phúc</t>
  </si>
  <si>
    <t>STT</t>
  </si>
  <si>
    <t>Doanh thu (Mã 10+21+31 BCKQHĐKD)</t>
  </si>
  <si>
    <t>Lợi nhuận trước thuế (Mã 50 BCKQHĐKD)</t>
  </si>
  <si>
    <t>Phải nộp NSNN (Mã 313 CĐKT)</t>
  </si>
  <si>
    <t xml:space="preserve">Lâm nghiệp.           </t>
  </si>
  <si>
    <t>IV</t>
  </si>
  <si>
    <t>Đầu tư trong năm báo cáo (*)</t>
  </si>
  <si>
    <t>Đầu tư lũy kế</t>
  </si>
  <si>
    <t>CÔNG KHAI KẾT QUẢ HOẠT ĐỘNG SẢN XUẤT KINH DOANH CỦA DNNN VÀ DN CÓ VỐN NHÀ NƯỚC</t>
  </si>
  <si>
    <t>Biểu số 01.B</t>
  </si>
  <si>
    <t>BÁO CÁO TÌNH HÌNH ĐẦU TƯ BỔ SUNG VỐN ĐIỀU LỆ</t>
  </si>
  <si>
    <t>TT</t>
  </si>
  <si>
    <t>Ngành nghề/ lĩnh vực kinh doanh</t>
  </si>
  <si>
    <t>Cơ quan phê duyệt chủ trương đầu tư</t>
  </si>
  <si>
    <t>Cơ quan thẩm định</t>
  </si>
  <si>
    <t>Cơ quan quyết định đầu tư</t>
  </si>
  <si>
    <t>Quy mô vốn điều lệ</t>
  </si>
  <si>
    <t>Nguồn bổ sung vốn điều lệ</t>
  </si>
  <si>
    <t>Tình hình đầu tư bổ sung vốn điều lệ</t>
  </si>
  <si>
    <t>Trước khi bổ sung</t>
  </si>
  <si>
    <t>Bổ sung</t>
  </si>
  <si>
    <t>Sau khi bổ sung</t>
  </si>
  <si>
    <t>NSTƯ</t>
  </si>
  <si>
    <t>Quỹ HTSXDN tại doanh nghiệp</t>
  </si>
  <si>
    <t>Bổ sung trong năm báo cáo</t>
  </si>
  <si>
    <t>Bổ sung lũy kế (*)</t>
  </si>
  <si>
    <t>Còn phải bổ sung</t>
  </si>
  <si>
    <t>(9)=(7) +(8)</t>
  </si>
  <si>
    <t>(18)= (8)-(17)</t>
  </si>
  <si>
    <t>Công ty TNHH MTV Lâm nghiệp Đăk Tô</t>
  </si>
  <si>
    <t>Trồng rừng và chăm sóc rừng; Trồng cây gia  vị, dược liệu; Hoạt động dịch vụ lâm nghiệp, chăn nuôi, trồng trọt; Khai thác gỗ; Sản xuất thực phẩm khác chưa được phân vào đâu ( Sản xuất, kinh doanh thực phẩm chức năng chiết xuất từ cây Sâm Ngọc Linh)</t>
  </si>
  <si>
    <t>UBND Tỉnh</t>
  </si>
  <si>
    <t>Sở Tài Chính</t>
  </si>
  <si>
    <t>x</t>
  </si>
  <si>
    <t>…., ngày ....tháng....năm....</t>
  </si>
  <si>
    <t>Cơ quan đại diện chủ sở hữu</t>
  </si>
  <si>
    <t>SỞ TÀI CHÍNH</t>
  </si>
  <si>
    <t>ĐỐI VỚI DOANH NGHIỆP NHÀ NƯỚC ĐANG HOẠT ĐỘNG NĂM 2018</t>
  </si>
  <si>
    <t>ỦY BAN NHÂN DÂN</t>
  </si>
  <si>
    <t>TỈNH KON TUM</t>
  </si>
  <si>
    <t>CÔNG KHAI TÌNH HÌNH ĐẦU TƯ VỐN NHÀ NƯỚC VÀO DNNN VÀ DN CÓ VỐN NHÀ NƯỚC NĂM 2019</t>
  </si>
  <si>
    <t>Tình hình bổ sung vốn điều lệ đối với DNNN đang hoạt động: Không</t>
  </si>
  <si>
    <t>Tình hình đầu tư vốn Nhà nước để mua lại toàn bộ doanh nghiệp: không</t>
  </si>
  <si>
    <t>Tình hình đầu tư vốn Nhà nước để thành lập DNNN: Không</t>
  </si>
  <si>
    <t>Đơn vị: Triệu đồng</t>
  </si>
  <si>
    <t>CÔNG KHAI TÌNH HÌNH ĐẦU TƯ VỐN NHÀ NƯỚC VÀO DOANH NGHIỆP NĂM 2021</t>
  </si>
  <si>
    <t>DO UBND TỈNH  KON TUM LÀM CHỦ SỞ HỮU NĂM 2021</t>
  </si>
  <si>
    <t>CÔNG KHAI KẾT QUẢ HOẠT ĐỘNG SẢN XUẤT KINH DOANH CỦA CÔNG TY TNHH MTV 100% VỐN NHÀ NƯỚC VÀ CÔNG TY CỔ PHẦN CÓ VỐN NHÀ NƯỚC DO UBND TỈNH KON TUM LÀM CHỦ SỞ HỮU NĂM 2021</t>
  </si>
  <si>
    <t>Công ty 100% Vốn NN</t>
  </si>
  <si>
    <t>(Kèm theo Văn bản số: 1811 /UBND-KTTH ngày 13 tháng 6 năm 2022 của Ủy ban nhân dân tỉnh Kon 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</si>
</sst>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0_);\(0\)"/>
    <numFmt numFmtId="166" formatCode="#,##0;[Red]#,##0"/>
  </numFmts>
  <fonts count="2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Calibri"/>
      <family val="2"/>
      <charset val="163"/>
      <scheme val="minor"/>
    </font>
    <font>
      <sz val="12"/>
      <name val="Times New Roman"/>
      <family val="1"/>
    </font>
    <font>
      <sz val="10"/>
      <name val="Arial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3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9" fontId="19" fillId="0" borderId="1" xfId="2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0" xfId="0" applyFont="1" applyFill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47625</xdr:rowOff>
    </xdr:from>
    <xdr:to>
      <xdr:col>10</xdr:col>
      <xdr:colOff>76200</xdr:colOff>
      <xdr:row>3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257800" y="66675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3</xdr:row>
      <xdr:rowOff>0</xdr:rowOff>
    </xdr:from>
    <xdr:to>
      <xdr:col>2</xdr:col>
      <xdr:colOff>0</xdr:colOff>
      <xdr:row>3</xdr:row>
      <xdr:rowOff>1588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38175" y="619125"/>
          <a:ext cx="1114425" cy="1588"/>
        </a:xfrm>
        <a:prstGeom prst="line">
          <a:avLst/>
        </a:prstGeom>
        <a:ln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77755</xdr:colOff>
      <xdr:row>3</xdr:row>
      <xdr:rowOff>29159</xdr:rowOff>
    </xdr:from>
    <xdr:to>
      <xdr:col>2</xdr:col>
      <xdr:colOff>1098291</xdr:colOff>
      <xdr:row>3</xdr:row>
      <xdr:rowOff>29160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flipV="1">
          <a:off x="1011205" y="629234"/>
          <a:ext cx="102053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272143</xdr:colOff>
      <xdr:row>3</xdr:row>
      <xdr:rowOff>48597</xdr:rowOff>
    </xdr:from>
    <xdr:to>
      <xdr:col>12</xdr:col>
      <xdr:colOff>281863</xdr:colOff>
      <xdr:row>3</xdr:row>
      <xdr:rowOff>48597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7682593" y="648672"/>
          <a:ext cx="12574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H%20BCTC%20GS%20PDBCT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KQKD 2014 2015"/>
      <sheetName val="CDKT 2014 2015"/>
      <sheetName val="BCKQKD 2014 2015 trd"/>
      <sheetName val="CDKT 2014 2015 trd"/>
      <sheetName val="TD BCTC 2015"/>
      <sheetName val="KQKD 2015"/>
      <sheetName val="Sheet1"/>
      <sheetName val="PL BCGS TGIAN"/>
      <sheetName val="CT giao kh 2015"/>
      <sheetName val="Xep loai  2015"/>
      <sheetName val="PL BCGS 2015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4">
          <cell r="G4">
            <v>76582.161129999993</v>
          </cell>
        </row>
        <row r="55">
          <cell r="O5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0" sqref="A30:XFD32"/>
    </sheetView>
  </sheetViews>
  <sheetFormatPr defaultRowHeight="15" x14ac:dyDescent="0.25"/>
  <cols>
    <col min="1" max="1" width="5.5703125" customWidth="1"/>
    <col min="2" max="2" width="20.7109375" customWidth="1"/>
    <col min="4" max="4" width="12.42578125" bestFit="1" customWidth="1"/>
    <col min="6" max="6" width="12.42578125" bestFit="1" customWidth="1"/>
    <col min="10" max="10" width="7.42578125" customWidth="1"/>
    <col min="11" max="11" width="9.5703125" bestFit="1" customWidth="1"/>
    <col min="12" max="12" width="11.42578125" bestFit="1" customWidth="1"/>
    <col min="13" max="13" width="10.85546875" customWidth="1"/>
  </cols>
  <sheetData>
    <row r="1" spans="1:13" ht="15.75" x14ac:dyDescent="0.25">
      <c r="A1" s="24" t="s">
        <v>0</v>
      </c>
      <c r="B1" s="25"/>
    </row>
    <row r="2" spans="1:13" ht="16.5" hidden="1" x14ac:dyDescent="0.25">
      <c r="A2" s="73" t="s">
        <v>100</v>
      </c>
      <c r="B2" s="73"/>
      <c r="C2" s="73"/>
      <c r="D2" s="1"/>
      <c r="E2" s="74" t="s">
        <v>60</v>
      </c>
      <c r="F2" s="74"/>
      <c r="G2" s="74"/>
      <c r="H2" s="74"/>
      <c r="I2" s="74"/>
      <c r="J2" s="74"/>
      <c r="K2" s="74"/>
      <c r="L2" s="74"/>
      <c r="M2" s="74"/>
    </row>
    <row r="3" spans="1:13" ht="16.5" hidden="1" x14ac:dyDescent="0.25">
      <c r="A3" s="73" t="s">
        <v>101</v>
      </c>
      <c r="B3" s="73"/>
      <c r="C3" s="73"/>
      <c r="E3" s="75" t="s">
        <v>61</v>
      </c>
      <c r="F3" s="75"/>
      <c r="G3" s="75"/>
      <c r="H3" s="75"/>
      <c r="I3" s="75"/>
      <c r="J3" s="75"/>
      <c r="K3" s="75"/>
      <c r="L3" s="75"/>
      <c r="M3" s="75"/>
    </row>
    <row r="4" spans="1:13" ht="16.5" hidden="1" x14ac:dyDescent="0.25">
      <c r="A4" s="2"/>
      <c r="E4" s="20"/>
      <c r="F4" s="20"/>
      <c r="M4" s="2"/>
    </row>
    <row r="5" spans="1:13" ht="20.25" hidden="1" customHeight="1" x14ac:dyDescent="0.25">
      <c r="A5" s="73" t="s">
        <v>102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.75" hidden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8.75" x14ac:dyDescent="0.25">
      <c r="A7" s="78" t="s">
        <v>107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8.75" x14ac:dyDescent="0.25">
      <c r="A8" s="79" t="s">
        <v>111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5.75" x14ac:dyDescent="0.25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" t="s">
        <v>106</v>
      </c>
    </row>
    <row r="10" spans="1:13" ht="31.5" customHeight="1" x14ac:dyDescent="0.25">
      <c r="A10" s="77" t="s">
        <v>62</v>
      </c>
      <c r="B10" s="77" t="s">
        <v>2</v>
      </c>
      <c r="C10" s="77" t="s">
        <v>3</v>
      </c>
      <c r="D10" s="77" t="s">
        <v>4</v>
      </c>
      <c r="E10" s="77" t="s">
        <v>5</v>
      </c>
      <c r="F10" s="77"/>
      <c r="G10" s="77"/>
      <c r="H10" s="77"/>
      <c r="I10" s="77"/>
      <c r="J10" s="77"/>
      <c r="K10" s="77" t="s">
        <v>6</v>
      </c>
      <c r="L10" s="77"/>
      <c r="M10" s="77"/>
    </row>
    <row r="11" spans="1:13" ht="63" x14ac:dyDescent="0.25">
      <c r="A11" s="77"/>
      <c r="B11" s="77"/>
      <c r="C11" s="77"/>
      <c r="D11" s="77"/>
      <c r="E11" s="46" t="s">
        <v>59</v>
      </c>
      <c r="F11" s="46" t="s">
        <v>7</v>
      </c>
      <c r="G11" s="46" t="s">
        <v>8</v>
      </c>
      <c r="H11" s="46" t="s">
        <v>9</v>
      </c>
      <c r="I11" s="46" t="s">
        <v>10</v>
      </c>
      <c r="J11" s="46" t="s">
        <v>11</v>
      </c>
      <c r="K11" s="46" t="s">
        <v>68</v>
      </c>
      <c r="L11" s="46" t="s">
        <v>69</v>
      </c>
      <c r="M11" s="46" t="s">
        <v>12</v>
      </c>
    </row>
    <row r="12" spans="1:13" s="26" customFormat="1" ht="31.5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 t="s">
        <v>13</v>
      </c>
    </row>
    <row r="13" spans="1:13" ht="15.75" x14ac:dyDescent="0.25">
      <c r="A13" s="46" t="s">
        <v>14</v>
      </c>
      <c r="B13" s="80" t="s">
        <v>105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5.75" x14ac:dyDescent="0.25">
      <c r="A14" s="46" t="s">
        <v>15</v>
      </c>
      <c r="B14" s="80" t="s">
        <v>103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5.75" x14ac:dyDescent="0.25">
      <c r="A15" s="46" t="s">
        <v>16</v>
      </c>
      <c r="B15" s="80" t="s">
        <v>104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 x14ac:dyDescent="0.25">
      <c r="A16" s="46" t="s">
        <v>67</v>
      </c>
      <c r="B16" s="47" t="s">
        <v>17</v>
      </c>
      <c r="C16" s="17"/>
      <c r="D16" s="18"/>
      <c r="E16" s="46"/>
      <c r="F16" s="18"/>
      <c r="G16" s="18"/>
      <c r="H16" s="18"/>
      <c r="I16" s="18"/>
      <c r="J16" s="18"/>
      <c r="K16" s="18"/>
      <c r="L16" s="16"/>
      <c r="M16" s="19"/>
    </row>
    <row r="17" spans="1:13" ht="15.75" hidden="1" x14ac:dyDescent="0.25">
      <c r="A17" s="5" t="s">
        <v>18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5.75" hidden="1" x14ac:dyDescent="0.25">
      <c r="A18" s="6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15.75" hidden="1" x14ac:dyDescent="0.25">
      <c r="A19" s="6" t="s">
        <v>20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5.75" hidden="1" x14ac:dyDescent="0.25">
      <c r="A20" s="6" t="s">
        <v>21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15.75" hidden="1" x14ac:dyDescent="0.25">
      <c r="A21" s="6" t="s">
        <v>22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5.75" hidden="1" x14ac:dyDescent="0.25">
      <c r="A22" s="6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.75" hidden="1" x14ac:dyDescent="0.25">
      <c r="A23" s="6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 hidden="1" x14ac:dyDescent="0.25">
      <c r="A24" s="8"/>
    </row>
    <row r="25" spans="1:13" ht="15.75" hidden="1" x14ac:dyDescent="0.25">
      <c r="A25" s="81"/>
      <c r="B25" s="9"/>
      <c r="I25" s="13" t="s">
        <v>58</v>
      </c>
    </row>
    <row r="26" spans="1:13" ht="15.75" hidden="1" x14ac:dyDescent="0.25">
      <c r="A26" s="81"/>
      <c r="B26" s="4"/>
      <c r="I26" s="12" t="s">
        <v>47</v>
      </c>
    </row>
    <row r="27" spans="1:13" ht="15.75" hidden="1" x14ac:dyDescent="0.25">
      <c r="A27" s="81"/>
      <c r="B27" s="9"/>
      <c r="I27" s="11" t="s">
        <v>25</v>
      </c>
    </row>
    <row r="28" spans="1:13" ht="15.75" hidden="1" x14ac:dyDescent="0.25">
      <c r="A28" s="8"/>
    </row>
    <row r="29" spans="1:13" ht="18.75" customHeight="1" x14ac:dyDescent="0.25">
      <c r="A29" s="7"/>
      <c r="B29" s="23"/>
    </row>
    <row r="30" spans="1:13" x14ac:dyDescent="0.25">
      <c r="F30" s="43"/>
    </row>
  </sheetData>
  <mergeCells count="18">
    <mergeCell ref="B14:M14"/>
    <mergeCell ref="B15:M15"/>
    <mergeCell ref="A25:A27"/>
    <mergeCell ref="K10:M10"/>
    <mergeCell ref="B13:M13"/>
    <mergeCell ref="A6:M6"/>
    <mergeCell ref="A10:A11"/>
    <mergeCell ref="B10:B11"/>
    <mergeCell ref="C10:C11"/>
    <mergeCell ref="D10:D11"/>
    <mergeCell ref="E10:J10"/>
    <mergeCell ref="A7:M7"/>
    <mergeCell ref="A8:M8"/>
    <mergeCell ref="A2:C2"/>
    <mergeCell ref="A3:C3"/>
    <mergeCell ref="A5:M5"/>
    <mergeCell ref="E2:M2"/>
    <mergeCell ref="E3:M3"/>
  </mergeCells>
  <pageMargins left="0.51" right="0.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C28" sqref="C28"/>
    </sheetView>
  </sheetViews>
  <sheetFormatPr defaultRowHeight="15" x14ac:dyDescent="0.25"/>
  <cols>
    <col min="1" max="1" width="4.7109375" customWidth="1"/>
    <col min="2" max="2" width="9.28515625" bestFit="1" customWidth="1"/>
    <col min="3" max="3" width="32" customWidth="1"/>
    <col min="4" max="7" width="9.28515625" bestFit="1" customWidth="1"/>
    <col min="8" max="8" width="9.42578125" bestFit="1" customWidth="1"/>
    <col min="9" max="10" width="9.28515625" bestFit="1" customWidth="1"/>
    <col min="11" max="11" width="9.42578125" bestFit="1" customWidth="1"/>
    <col min="12" max="17" width="9.28515625" bestFit="1" customWidth="1"/>
    <col min="18" max="18" width="9.42578125" bestFit="1" customWidth="1"/>
  </cols>
  <sheetData>
    <row r="1" spans="1:18" ht="15.75" x14ac:dyDescent="0.25">
      <c r="A1" s="84" t="s">
        <v>71</v>
      </c>
      <c r="B1" s="84"/>
    </row>
    <row r="2" spans="1:18" ht="15.75" x14ac:dyDescent="0.25">
      <c r="A2" s="84" t="s">
        <v>47</v>
      </c>
      <c r="B2" s="84"/>
      <c r="C2" s="84"/>
      <c r="F2" s="84" t="s">
        <v>60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x14ac:dyDescent="0.25">
      <c r="A3" s="84" t="s">
        <v>98</v>
      </c>
      <c r="B3" s="84"/>
      <c r="C3" s="84"/>
      <c r="F3" s="84" t="s">
        <v>61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.75" x14ac:dyDescent="0.25">
      <c r="A4" s="30"/>
      <c r="B4" s="30"/>
      <c r="C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5.75" x14ac:dyDescent="0.25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5.75" x14ac:dyDescent="0.25">
      <c r="A6" s="84" t="s">
        <v>99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.75" hidden="1" x14ac:dyDescent="0.25">
      <c r="A7" s="85"/>
      <c r="B7" s="85"/>
      <c r="C7" s="85"/>
      <c r="D7" s="85"/>
      <c r="E7" s="85"/>
      <c r="F7" s="85"/>
      <c r="G7" s="85"/>
      <c r="H7" s="85"/>
      <c r="I7" s="85"/>
    </row>
    <row r="8" spans="1:18" ht="15.75" x14ac:dyDescent="0.25">
      <c r="A8" s="86" t="s">
        <v>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15.75" x14ac:dyDescent="0.25">
      <c r="A9" s="77" t="s">
        <v>73</v>
      </c>
      <c r="B9" s="77" t="s">
        <v>2</v>
      </c>
      <c r="C9" s="77" t="s">
        <v>74</v>
      </c>
      <c r="D9" s="77" t="s">
        <v>75</v>
      </c>
      <c r="E9" s="77" t="s">
        <v>76</v>
      </c>
      <c r="F9" s="77" t="s">
        <v>77</v>
      </c>
      <c r="G9" s="87" t="s">
        <v>78</v>
      </c>
      <c r="H9" s="87"/>
      <c r="I9" s="88"/>
      <c r="J9" s="89" t="s">
        <v>79</v>
      </c>
      <c r="K9" s="87"/>
      <c r="L9" s="87"/>
      <c r="M9" s="87"/>
      <c r="N9" s="87"/>
      <c r="O9" s="90"/>
      <c r="P9" s="89" t="s">
        <v>80</v>
      </c>
      <c r="Q9" s="87"/>
      <c r="R9" s="88"/>
    </row>
    <row r="10" spans="1:18" ht="78.75" x14ac:dyDescent="0.25">
      <c r="A10" s="77"/>
      <c r="B10" s="77"/>
      <c r="C10" s="77"/>
      <c r="D10" s="77"/>
      <c r="E10" s="77"/>
      <c r="F10" s="77"/>
      <c r="G10" s="28" t="s">
        <v>81</v>
      </c>
      <c r="H10" s="27" t="s">
        <v>82</v>
      </c>
      <c r="I10" s="27" t="s">
        <v>83</v>
      </c>
      <c r="J10" s="27" t="s">
        <v>84</v>
      </c>
      <c r="K10" s="27" t="s">
        <v>7</v>
      </c>
      <c r="L10" s="27" t="s">
        <v>8</v>
      </c>
      <c r="M10" s="27" t="s">
        <v>9</v>
      </c>
      <c r="N10" s="27" t="s">
        <v>85</v>
      </c>
      <c r="O10" s="27" t="s">
        <v>11</v>
      </c>
      <c r="P10" s="27" t="s">
        <v>86</v>
      </c>
      <c r="Q10" s="27" t="s">
        <v>87</v>
      </c>
      <c r="R10" s="27" t="s">
        <v>88</v>
      </c>
    </row>
    <row r="11" spans="1:18" ht="31.5" x14ac:dyDescent="0.25">
      <c r="A11" s="31">
        <v>-1</v>
      </c>
      <c r="B11" s="31">
        <v>-2</v>
      </c>
      <c r="C11" s="31">
        <v>-3</v>
      </c>
      <c r="D11" s="31">
        <v>-4</v>
      </c>
      <c r="E11" s="31">
        <v>-5</v>
      </c>
      <c r="F11" s="31">
        <v>-6</v>
      </c>
      <c r="G11" s="32">
        <v>-7</v>
      </c>
      <c r="H11" s="31">
        <v>-8</v>
      </c>
      <c r="I11" s="31" t="s">
        <v>89</v>
      </c>
      <c r="J11" s="31">
        <v>-10</v>
      </c>
      <c r="K11" s="31">
        <v>-11</v>
      </c>
      <c r="L11" s="31">
        <v>-12</v>
      </c>
      <c r="M11" s="31">
        <v>-13</v>
      </c>
      <c r="N11" s="31">
        <v>-14</v>
      </c>
      <c r="O11" s="31">
        <v>-15</v>
      </c>
      <c r="P11" s="31">
        <v>-16</v>
      </c>
      <c r="Q11" s="31">
        <v>-17</v>
      </c>
      <c r="R11" s="31" t="s">
        <v>90</v>
      </c>
    </row>
    <row r="12" spans="1:18" ht="126" x14ac:dyDescent="0.25">
      <c r="A12" s="33">
        <v>1</v>
      </c>
      <c r="B12" s="34" t="s">
        <v>91</v>
      </c>
      <c r="C12" s="35" t="s">
        <v>92</v>
      </c>
      <c r="D12" s="29" t="s">
        <v>93</v>
      </c>
      <c r="E12" s="29" t="s">
        <v>94</v>
      </c>
      <c r="F12" s="29" t="s">
        <v>93</v>
      </c>
      <c r="G12" s="36">
        <v>13514</v>
      </c>
      <c r="H12" s="36">
        <v>39298</v>
      </c>
      <c r="I12" s="36">
        <f>G12+H12</f>
        <v>52812</v>
      </c>
      <c r="J12" s="36">
        <v>0</v>
      </c>
      <c r="K12" s="36">
        <v>32590</v>
      </c>
      <c r="L12" s="36">
        <v>0</v>
      </c>
      <c r="M12" s="36">
        <v>6708</v>
      </c>
      <c r="N12" s="36">
        <v>0</v>
      </c>
      <c r="O12" s="36">
        <v>0</v>
      </c>
      <c r="P12" s="36">
        <v>392</v>
      </c>
      <c r="Q12" s="36">
        <v>7993</v>
      </c>
      <c r="R12" s="36">
        <f>H12-Q12</f>
        <v>31305</v>
      </c>
    </row>
    <row r="13" spans="1:18" ht="31.5" x14ac:dyDescent="0.25">
      <c r="A13" s="33"/>
      <c r="B13" s="37" t="s">
        <v>17</v>
      </c>
      <c r="C13" s="38" t="s">
        <v>95</v>
      </c>
      <c r="D13" s="38" t="s">
        <v>95</v>
      </c>
      <c r="E13" s="38" t="s">
        <v>95</v>
      </c>
      <c r="F13" s="38" t="s">
        <v>95</v>
      </c>
      <c r="G13" s="39">
        <f>G12</f>
        <v>13514</v>
      </c>
      <c r="H13" s="39">
        <f t="shared" ref="H13:R13" si="0">H12</f>
        <v>39298</v>
      </c>
      <c r="I13" s="39">
        <f t="shared" si="0"/>
        <v>52812</v>
      </c>
      <c r="J13" s="39">
        <f t="shared" si="0"/>
        <v>0</v>
      </c>
      <c r="K13" s="39">
        <f t="shared" si="0"/>
        <v>32590</v>
      </c>
      <c r="L13" s="39">
        <f t="shared" si="0"/>
        <v>0</v>
      </c>
      <c r="M13" s="39">
        <f t="shared" si="0"/>
        <v>6708</v>
      </c>
      <c r="N13" s="39">
        <f t="shared" si="0"/>
        <v>0</v>
      </c>
      <c r="O13" s="39">
        <f t="shared" si="0"/>
        <v>0</v>
      </c>
      <c r="P13" s="39">
        <f t="shared" si="0"/>
        <v>392</v>
      </c>
      <c r="Q13" s="39">
        <f t="shared" si="0"/>
        <v>7993</v>
      </c>
      <c r="R13" s="39">
        <f t="shared" si="0"/>
        <v>31305</v>
      </c>
    </row>
    <row r="14" spans="1:18" ht="15.75" x14ac:dyDescent="0.25">
      <c r="A14" s="23"/>
    </row>
    <row r="15" spans="1:18" ht="15.75" x14ac:dyDescent="0.25">
      <c r="A15" s="40"/>
    </row>
    <row r="16" spans="1:18" ht="15.75" x14ac:dyDescent="0.25">
      <c r="A16" s="40"/>
    </row>
    <row r="17" spans="1:3" ht="15.75" x14ac:dyDescent="0.25">
      <c r="A17" s="40"/>
    </row>
    <row r="18" spans="1:3" ht="15.75" x14ac:dyDescent="0.25">
      <c r="A18" s="40"/>
    </row>
    <row r="19" spans="1:3" ht="15.75" x14ac:dyDescent="0.25">
      <c r="A19" s="41"/>
    </row>
    <row r="20" spans="1:3" ht="15.75" hidden="1" x14ac:dyDescent="0.25">
      <c r="A20" s="42"/>
      <c r="B20" s="82" t="s">
        <v>96</v>
      </c>
      <c r="C20" s="82"/>
    </row>
    <row r="21" spans="1:3" ht="15.75" hidden="1" x14ac:dyDescent="0.25">
      <c r="A21" s="42"/>
      <c r="B21" s="83" t="s">
        <v>97</v>
      </c>
      <c r="C21" s="83"/>
    </row>
    <row r="22" spans="1:3" ht="15.75" hidden="1" x14ac:dyDescent="0.25">
      <c r="A22" s="42"/>
      <c r="B22" s="82" t="s">
        <v>25</v>
      </c>
      <c r="C22" s="82"/>
    </row>
  </sheetData>
  <mergeCells count="21">
    <mergeCell ref="A5:R5"/>
    <mergeCell ref="A1:B1"/>
    <mergeCell ref="A2:C2"/>
    <mergeCell ref="F2:R2"/>
    <mergeCell ref="A3:C3"/>
    <mergeCell ref="F3:R3"/>
    <mergeCell ref="B20:C20"/>
    <mergeCell ref="B21:C21"/>
    <mergeCell ref="B22:C22"/>
    <mergeCell ref="A6:R6"/>
    <mergeCell ref="A7:I7"/>
    <mergeCell ref="A8:R8"/>
    <mergeCell ref="A9:A10"/>
    <mergeCell ref="B9:B10"/>
    <mergeCell ref="C9:C10"/>
    <mergeCell ref="D9:D10"/>
    <mergeCell ref="E9:E10"/>
    <mergeCell ref="F9:F10"/>
    <mergeCell ref="G9:I9"/>
    <mergeCell ref="J9:O9"/>
    <mergeCell ref="P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opLeftCell="A8" workbookViewId="0">
      <selection activeCell="J18" sqref="J18"/>
    </sheetView>
  </sheetViews>
  <sheetFormatPr defaultRowHeight="15" x14ac:dyDescent="0.25"/>
  <cols>
    <col min="2" max="2" width="13.85546875" customWidth="1"/>
    <col min="3" max="3" width="25.5703125" customWidth="1"/>
    <col min="4" max="5" width="11.28515625" customWidth="1"/>
    <col min="9" max="9" width="9.5703125" bestFit="1" customWidth="1"/>
    <col min="12" max="12" width="14.42578125" bestFit="1" customWidth="1"/>
    <col min="13" max="13" width="9.5703125" bestFit="1" customWidth="1"/>
    <col min="16" max="17" width="9.5703125" bestFit="1" customWidth="1"/>
  </cols>
  <sheetData>
    <row r="2" spans="1:19" s="15" customFormat="1" ht="42" customHeight="1" x14ac:dyDescent="0.25">
      <c r="A2" s="91" t="s">
        <v>109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15" customFormat="1" ht="18.75" x14ac:dyDescent="0.25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15" customFormat="1" ht="18.75" x14ac:dyDescent="0.25">
      <c r="A4" s="4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9" t="s">
        <v>106</v>
      </c>
    </row>
    <row r="5" spans="1:19" s="14" customFormat="1" ht="21" customHeight="1" x14ac:dyDescent="0.2">
      <c r="A5" s="93" t="s">
        <v>62</v>
      </c>
      <c r="B5" s="93" t="s">
        <v>2</v>
      </c>
      <c r="C5" s="93" t="s">
        <v>26</v>
      </c>
      <c r="D5" s="93" t="s">
        <v>27</v>
      </c>
      <c r="E5" s="93"/>
      <c r="F5" s="93"/>
      <c r="G5" s="93"/>
      <c r="H5" s="93"/>
      <c r="I5" s="93"/>
      <c r="J5" s="93"/>
      <c r="K5" s="93"/>
      <c r="L5" s="93" t="s">
        <v>28</v>
      </c>
      <c r="M5" s="93"/>
      <c r="N5" s="93"/>
      <c r="O5" s="93"/>
      <c r="P5" s="93"/>
      <c r="Q5" s="93"/>
      <c r="R5" s="93"/>
      <c r="S5" s="93"/>
    </row>
    <row r="6" spans="1:19" s="14" customFormat="1" ht="34.5" customHeight="1" x14ac:dyDescent="0.2">
      <c r="A6" s="93"/>
      <c r="B6" s="93"/>
      <c r="C6" s="93"/>
      <c r="D6" s="93" t="s">
        <v>44</v>
      </c>
      <c r="E6" s="94" t="s">
        <v>29</v>
      </c>
      <c r="F6" s="94"/>
      <c r="G6" s="94"/>
      <c r="H6" s="94"/>
      <c r="I6" s="94"/>
      <c r="J6" s="94"/>
      <c r="K6" s="94"/>
      <c r="L6" s="93" t="s">
        <v>45</v>
      </c>
      <c r="M6" s="93" t="s">
        <v>30</v>
      </c>
      <c r="N6" s="93"/>
      <c r="O6" s="93"/>
      <c r="P6" s="93" t="s">
        <v>57</v>
      </c>
      <c r="Q6" s="93"/>
      <c r="R6" s="93" t="s">
        <v>31</v>
      </c>
      <c r="S6" s="93"/>
    </row>
    <row r="7" spans="1:19" s="14" customFormat="1" ht="131.25" customHeight="1" x14ac:dyDescent="0.2">
      <c r="A7" s="93"/>
      <c r="B7" s="93"/>
      <c r="C7" s="93"/>
      <c r="D7" s="93"/>
      <c r="E7" s="59" t="s">
        <v>48</v>
      </c>
      <c r="F7" s="59" t="s">
        <v>49</v>
      </c>
      <c r="G7" s="59" t="s">
        <v>50</v>
      </c>
      <c r="H7" s="59" t="s">
        <v>51</v>
      </c>
      <c r="I7" s="59" t="s">
        <v>52</v>
      </c>
      <c r="J7" s="59" t="s">
        <v>53</v>
      </c>
      <c r="K7" s="59" t="s">
        <v>32</v>
      </c>
      <c r="L7" s="93"/>
      <c r="M7" s="59" t="s">
        <v>54</v>
      </c>
      <c r="N7" s="59" t="s">
        <v>55</v>
      </c>
      <c r="O7" s="59" t="s">
        <v>56</v>
      </c>
      <c r="P7" s="59" t="s">
        <v>33</v>
      </c>
      <c r="Q7" s="59" t="s">
        <v>34</v>
      </c>
      <c r="R7" s="59" t="s">
        <v>33</v>
      </c>
      <c r="S7" s="59" t="s">
        <v>34</v>
      </c>
    </row>
    <row r="8" spans="1:19" s="14" customFormat="1" ht="58.5" customHeight="1" x14ac:dyDescent="0.2">
      <c r="A8" s="59" t="s">
        <v>14</v>
      </c>
      <c r="B8" s="59" t="s">
        <v>110</v>
      </c>
      <c r="C8" s="59"/>
      <c r="D8" s="51">
        <f t="shared" ref="D8:Q8" si="0">SUM(D9:D9)</f>
        <v>14014.283093000002</v>
      </c>
      <c r="E8" s="51">
        <f t="shared" si="0"/>
        <v>9037.3688880000009</v>
      </c>
      <c r="F8" s="51">
        <f t="shared" si="0"/>
        <v>934.04590399999995</v>
      </c>
      <c r="G8" s="51">
        <f t="shared" si="0"/>
        <v>0</v>
      </c>
      <c r="H8" s="51">
        <f t="shared" si="0"/>
        <v>0</v>
      </c>
      <c r="I8" s="51">
        <f t="shared" si="0"/>
        <v>4976.914205</v>
      </c>
      <c r="J8" s="51">
        <f t="shared" si="0"/>
        <v>7316.5277349999997</v>
      </c>
      <c r="K8" s="51">
        <f t="shared" si="0"/>
        <v>0</v>
      </c>
      <c r="L8" s="51">
        <f t="shared" si="0"/>
        <v>2596.0316640000001</v>
      </c>
      <c r="M8" s="51">
        <f t="shared" si="0"/>
        <v>2596.0316640000001</v>
      </c>
      <c r="N8" s="51">
        <f t="shared" si="0"/>
        <v>0</v>
      </c>
      <c r="O8" s="51">
        <f t="shared" si="0"/>
        <v>0</v>
      </c>
      <c r="P8" s="51">
        <f t="shared" si="0"/>
        <v>9564.5777309999994</v>
      </c>
      <c r="Q8" s="51">
        <f t="shared" si="0"/>
        <v>9839.3813989999999</v>
      </c>
      <c r="R8" s="51"/>
      <c r="S8" s="51"/>
    </row>
    <row r="9" spans="1:19" s="67" customFormat="1" ht="66" x14ac:dyDescent="0.2">
      <c r="A9" s="60">
        <v>1</v>
      </c>
      <c r="B9" s="61" t="s">
        <v>46</v>
      </c>
      <c r="C9" s="62" t="s">
        <v>66</v>
      </c>
      <c r="D9" s="63">
        <f t="shared" ref="D9" si="1">E9+I9</f>
        <v>14014.283093000002</v>
      </c>
      <c r="E9" s="63">
        <v>9037.3688880000009</v>
      </c>
      <c r="F9" s="63">
        <v>934.04590399999995</v>
      </c>
      <c r="G9" s="63">
        <v>0</v>
      </c>
      <c r="H9" s="63">
        <f>'[1]CDKT 2014 2015 trd'!$O$55</f>
        <v>0</v>
      </c>
      <c r="I9" s="63">
        <v>4976.914205</v>
      </c>
      <c r="J9" s="63">
        <v>7316.5277349999997</v>
      </c>
      <c r="K9" s="64">
        <v>0</v>
      </c>
      <c r="L9" s="63">
        <f t="shared" ref="L9" si="2">M9+N9</f>
        <v>2596.0316640000001</v>
      </c>
      <c r="M9" s="63">
        <v>2596.0316640000001</v>
      </c>
      <c r="N9" s="63">
        <v>0</v>
      </c>
      <c r="O9" s="65">
        <v>0</v>
      </c>
      <c r="P9" s="65">
        <v>9564.5777309999994</v>
      </c>
      <c r="Q9" s="65">
        <v>9839.3813989999999</v>
      </c>
      <c r="R9" s="66">
        <v>1</v>
      </c>
      <c r="S9" s="66">
        <v>1</v>
      </c>
    </row>
    <row r="10" spans="1:19" s="15" customFormat="1" ht="22.5" customHeight="1" x14ac:dyDescent="0.25">
      <c r="A10" s="11"/>
    </row>
  </sheetData>
  <mergeCells count="13">
    <mergeCell ref="A2:S2"/>
    <mergeCell ref="A3:S3"/>
    <mergeCell ref="A5:A7"/>
    <mergeCell ref="B5:B7"/>
    <mergeCell ref="C5:C7"/>
    <mergeCell ref="D5:K5"/>
    <mergeCell ref="L5:S5"/>
    <mergeCell ref="D6:D7"/>
    <mergeCell ref="E6:K6"/>
    <mergeCell ref="L6:L7"/>
    <mergeCell ref="M6:O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8" workbookViewId="0">
      <selection activeCell="G22" sqref="G22"/>
    </sheetView>
  </sheetViews>
  <sheetFormatPr defaultRowHeight="15" x14ac:dyDescent="0.25"/>
  <cols>
    <col min="2" max="2" width="24.42578125" customWidth="1"/>
    <col min="3" max="4" width="12.42578125" customWidth="1"/>
  </cols>
  <sheetData>
    <row r="1" spans="1:15" s="15" customFormat="1" ht="15" customHeight="1" x14ac:dyDescent="0.25">
      <c r="A1" s="96" t="s">
        <v>35</v>
      </c>
      <c r="B1" s="96"/>
    </row>
    <row r="2" spans="1:15" s="15" customFormat="1" ht="22.5" customHeight="1" x14ac:dyDescent="0.25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15" customFormat="1" ht="15.75" customHeight="1" x14ac:dyDescent="0.25">
      <c r="A3" s="58"/>
      <c r="B3" s="52"/>
      <c r="C3" s="52"/>
      <c r="D3" s="91" t="s">
        <v>108</v>
      </c>
      <c r="E3" s="91"/>
      <c r="F3" s="91"/>
      <c r="G3" s="91"/>
      <c r="H3" s="91"/>
      <c r="I3" s="91"/>
      <c r="J3" s="91"/>
      <c r="K3" s="91"/>
      <c r="L3" s="91"/>
      <c r="M3" s="52"/>
      <c r="N3" s="52"/>
      <c r="O3" s="52"/>
    </row>
    <row r="4" spans="1:15" s="15" customFormat="1" ht="18.75" hidden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s="15" customFormat="1" ht="18.75" x14ac:dyDescent="0.25">
      <c r="A5" s="92" t="s">
        <v>111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15" customFormat="1" ht="15.75" x14ac:dyDescent="0.25">
      <c r="A6" s="5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95" t="s">
        <v>106</v>
      </c>
      <c r="O6" s="95"/>
    </row>
    <row r="7" spans="1:15" s="44" customFormat="1" ht="15.75" customHeight="1" x14ac:dyDescent="0.25">
      <c r="A7" s="77" t="s">
        <v>62</v>
      </c>
      <c r="B7" s="77" t="s">
        <v>2</v>
      </c>
      <c r="C7" s="97" t="s">
        <v>63</v>
      </c>
      <c r="D7" s="98"/>
      <c r="E7" s="97" t="s">
        <v>64</v>
      </c>
      <c r="F7" s="98"/>
      <c r="G7" s="77" t="s">
        <v>36</v>
      </c>
      <c r="H7" s="77"/>
      <c r="I7" s="101" t="s">
        <v>65</v>
      </c>
      <c r="J7" s="102"/>
      <c r="K7" s="77" t="s">
        <v>37</v>
      </c>
      <c r="L7" s="77"/>
      <c r="M7" s="77" t="s">
        <v>38</v>
      </c>
      <c r="N7" s="77"/>
      <c r="O7" s="77"/>
    </row>
    <row r="8" spans="1:15" s="44" customFormat="1" ht="33" customHeight="1" x14ac:dyDescent="0.25">
      <c r="A8" s="77"/>
      <c r="B8" s="77"/>
      <c r="C8" s="99"/>
      <c r="D8" s="100"/>
      <c r="E8" s="99"/>
      <c r="F8" s="100"/>
      <c r="G8" s="77"/>
      <c r="H8" s="77"/>
      <c r="I8" s="103"/>
      <c r="J8" s="104"/>
      <c r="K8" s="77"/>
      <c r="L8" s="77"/>
      <c r="M8" s="77"/>
      <c r="N8" s="77"/>
      <c r="O8" s="77"/>
    </row>
    <row r="9" spans="1:15" s="44" customFormat="1" ht="33" customHeight="1" x14ac:dyDescent="0.25">
      <c r="A9" s="77"/>
      <c r="B9" s="77"/>
      <c r="C9" s="77" t="s">
        <v>33</v>
      </c>
      <c r="D9" s="77" t="s">
        <v>34</v>
      </c>
      <c r="E9" s="77" t="s">
        <v>33</v>
      </c>
      <c r="F9" s="77" t="s">
        <v>34</v>
      </c>
      <c r="G9" s="77" t="s">
        <v>39</v>
      </c>
      <c r="H9" s="77" t="s">
        <v>40</v>
      </c>
      <c r="I9" s="77" t="s">
        <v>33</v>
      </c>
      <c r="J9" s="77" t="s">
        <v>34</v>
      </c>
      <c r="K9" s="77" t="s">
        <v>33</v>
      </c>
      <c r="L9" s="77" t="s">
        <v>34</v>
      </c>
      <c r="M9" s="77" t="s">
        <v>41</v>
      </c>
      <c r="N9" s="77" t="s">
        <v>42</v>
      </c>
      <c r="O9" s="77"/>
    </row>
    <row r="10" spans="1:15" s="44" customFormat="1" ht="37.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55" t="s">
        <v>33</v>
      </c>
      <c r="O10" s="55" t="s">
        <v>34</v>
      </c>
    </row>
    <row r="11" spans="1:15" s="15" customFormat="1" ht="19.5" customHeight="1" x14ac:dyDescent="0.25">
      <c r="A11" s="55" t="s">
        <v>14</v>
      </c>
      <c r="B11" s="55" t="s">
        <v>110</v>
      </c>
      <c r="C11" s="45">
        <f t="shared" ref="C11:L11" si="0">SUM(C12:C12)</f>
        <v>10688.883723000001</v>
      </c>
      <c r="D11" s="45">
        <f t="shared" si="0"/>
        <v>8981.9953370000003</v>
      </c>
      <c r="E11" s="45">
        <f t="shared" si="0"/>
        <v>223.29109</v>
      </c>
      <c r="F11" s="45">
        <f t="shared" si="0"/>
        <v>546.63894600000003</v>
      </c>
      <c r="G11" s="45">
        <f t="shared" si="0"/>
        <v>0</v>
      </c>
      <c r="H11" s="45">
        <f t="shared" si="0"/>
        <v>200.647695</v>
      </c>
      <c r="I11" s="45">
        <f t="shared" si="0"/>
        <v>0.68160500000000002</v>
      </c>
      <c r="J11" s="45">
        <f t="shared" si="0"/>
        <v>11.707443</v>
      </c>
      <c r="K11" s="45">
        <f t="shared" si="0"/>
        <v>129.12980999999999</v>
      </c>
      <c r="L11" s="45">
        <f t="shared" si="0"/>
        <v>238.71913499999999</v>
      </c>
      <c r="M11" s="45"/>
      <c r="N11" s="45"/>
      <c r="O11" s="45"/>
    </row>
    <row r="12" spans="1:15" s="72" customFormat="1" ht="31.5" x14ac:dyDescent="0.25">
      <c r="A12" s="68">
        <v>1</v>
      </c>
      <c r="B12" s="69" t="s">
        <v>46</v>
      </c>
      <c r="C12" s="70">
        <v>10688.883723000001</v>
      </c>
      <c r="D12" s="70">
        <v>8981.9953370000003</v>
      </c>
      <c r="E12" s="70">
        <v>223.29109</v>
      </c>
      <c r="F12" s="70">
        <v>546.63894600000003</v>
      </c>
      <c r="G12" s="70"/>
      <c r="H12" s="70">
        <v>200.647695</v>
      </c>
      <c r="I12" s="70">
        <v>0.68160500000000002</v>
      </c>
      <c r="J12" s="70">
        <v>11.707443</v>
      </c>
      <c r="K12" s="70">
        <v>129.12980999999999</v>
      </c>
      <c r="L12" s="70">
        <v>238.71913499999999</v>
      </c>
      <c r="M12" s="71"/>
      <c r="N12" s="71"/>
      <c r="O12" s="71"/>
    </row>
    <row r="13" spans="1:15" s="15" customFormat="1" ht="15.75" hidden="1" x14ac:dyDescent="0.25">
      <c r="A13" s="11" t="s">
        <v>43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15" customFormat="1" ht="15.75" hidden="1" x14ac:dyDescent="0.25">
      <c r="A14" s="11"/>
    </row>
    <row r="15" spans="1:15" s="15" customFormat="1" ht="15.75" hidden="1" x14ac:dyDescent="0.25">
      <c r="A15" s="10"/>
      <c r="B15" s="57"/>
      <c r="K15" s="57" t="s">
        <v>58</v>
      </c>
    </row>
    <row r="16" spans="1:15" s="15" customFormat="1" ht="15.75" hidden="1" x14ac:dyDescent="0.25">
      <c r="A16" s="10"/>
      <c r="B16" s="56"/>
      <c r="H16" s="21"/>
      <c r="K16" s="56" t="s">
        <v>47</v>
      </c>
    </row>
    <row r="17" spans="1:11" s="15" customFormat="1" ht="15.75" hidden="1" x14ac:dyDescent="0.25">
      <c r="A17" s="10"/>
      <c r="B17" s="11"/>
      <c r="H17" s="21"/>
      <c r="K17" s="11" t="s">
        <v>25</v>
      </c>
    </row>
    <row r="18" spans="1:11" s="15" customFormat="1" x14ac:dyDescent="0.25">
      <c r="A18" s="44"/>
      <c r="G18" s="22"/>
      <c r="H18" s="21"/>
    </row>
  </sheetData>
  <mergeCells count="26">
    <mergeCell ref="M9:M10"/>
    <mergeCell ref="N9:O9"/>
    <mergeCell ref="A7:A10"/>
    <mergeCell ref="B7:B10"/>
    <mergeCell ref="K7:L8"/>
    <mergeCell ref="M7:O8"/>
    <mergeCell ref="C9:C10"/>
    <mergeCell ref="D9:D10"/>
    <mergeCell ref="E9:E10"/>
    <mergeCell ref="F9:F10"/>
    <mergeCell ref="G9:G10"/>
    <mergeCell ref="H9:H10"/>
    <mergeCell ref="I9:I10"/>
    <mergeCell ref="J9:J10"/>
    <mergeCell ref="C7:D8"/>
    <mergeCell ref="E7:F8"/>
    <mergeCell ref="G7:H8"/>
    <mergeCell ref="I7:J8"/>
    <mergeCell ref="K9:K10"/>
    <mergeCell ref="L9:L10"/>
    <mergeCell ref="N6:O6"/>
    <mergeCell ref="A1:B1"/>
    <mergeCell ref="A2:O2"/>
    <mergeCell ref="D3:L3"/>
    <mergeCell ref="A4:O4"/>
    <mergeCell ref="A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06.A</vt:lpstr>
      <vt:lpstr>Sheet1</vt:lpstr>
      <vt:lpstr>06,B</vt:lpstr>
      <vt:lpstr>06,c</vt:lpstr>
      <vt:lpstr>'06.A'!loai_16</vt:lpstr>
      <vt:lpstr>'06.A'!Print_Area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nguyenthien</dc:creator>
  <cp:lastModifiedBy>Admin</cp:lastModifiedBy>
  <cp:lastPrinted>2022-06-13T02:20:14Z</cp:lastPrinted>
  <dcterms:created xsi:type="dcterms:W3CDTF">2016-07-21T03:55:35Z</dcterms:created>
  <dcterms:modified xsi:type="dcterms:W3CDTF">2022-06-15T02:15:21Z</dcterms:modified>
</cp:coreProperties>
</file>